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6675" windowHeight="7485" firstSheet="1" activeTab="2"/>
  </bookViews>
  <sheets>
    <sheet name="Initial samples" sheetId="1" r:id="rId1"/>
    <sheet name="E187 - Repeats" sheetId="4" r:id="rId2"/>
    <sheet name="DAD and BM4 Films" sheetId="5" r:id="rId3"/>
    <sheet name="SJ1 and SJ3 Batches" sheetId="9" r:id="rId4"/>
    <sheet name="SJ1 and SJ3" sheetId="11" r:id="rId5"/>
  </sheets>
  <calcPr calcId="125725"/>
</workbook>
</file>

<file path=xl/calcChain.xml><?xml version="1.0" encoding="utf-8"?>
<calcChain xmlns="http://schemas.openxmlformats.org/spreadsheetml/2006/main">
  <c r="H19" i="11"/>
  <c r="H5"/>
  <c r="F25" i="9"/>
  <c r="F26"/>
  <c r="H26"/>
  <c r="F27"/>
  <c r="F28"/>
  <c r="F29"/>
  <c r="H29"/>
  <c r="F30"/>
  <c r="F2"/>
  <c r="F3"/>
  <c r="F4"/>
  <c r="H3" l="1"/>
  <c r="F21"/>
  <c r="F11"/>
  <c r="F12"/>
  <c r="F13"/>
  <c r="F14"/>
  <c r="F17"/>
  <c r="F18"/>
  <c r="F19"/>
  <c r="F20"/>
  <c r="F22"/>
  <c r="F5"/>
  <c r="F6"/>
  <c r="F7"/>
  <c r="F10"/>
  <c r="F2" i="5"/>
  <c r="F3"/>
  <c r="F4"/>
  <c r="F5"/>
  <c r="F6"/>
  <c r="F7"/>
  <c r="F8"/>
  <c r="F9"/>
  <c r="F10"/>
  <c r="F11"/>
  <c r="F12"/>
  <c r="F13"/>
  <c r="F14"/>
  <c r="F15"/>
  <c r="F16"/>
  <c r="F17"/>
  <c r="F18"/>
  <c r="F19"/>
  <c r="F4" i="4"/>
  <c r="F5"/>
  <c r="F6"/>
  <c r="F7"/>
  <c r="F8"/>
  <c r="F9"/>
  <c r="F10"/>
  <c r="F11"/>
  <c r="F12"/>
  <c r="F3"/>
  <c r="F3" i="1"/>
  <c r="F4"/>
  <c r="F6"/>
  <c r="F7"/>
  <c r="F8"/>
  <c r="F10"/>
  <c r="F11"/>
  <c r="F12"/>
  <c r="F14"/>
  <c r="F15"/>
  <c r="F16"/>
  <c r="F2"/>
  <c r="H10" i="9" l="1"/>
  <c r="H6"/>
  <c r="H21"/>
  <c r="H13"/>
  <c r="H18"/>
</calcChain>
</file>

<file path=xl/sharedStrings.xml><?xml version="1.0" encoding="utf-8"?>
<sst xmlns="http://schemas.openxmlformats.org/spreadsheetml/2006/main" count="116" uniqueCount="40">
  <si>
    <t>Sample</t>
  </si>
  <si>
    <t>Value added</t>
  </si>
  <si>
    <t xml:space="preserve">Blank </t>
  </si>
  <si>
    <t>Weight</t>
  </si>
  <si>
    <t>Molarity</t>
  </si>
  <si>
    <t>PET E333 1</t>
  </si>
  <si>
    <t>PET E333 2</t>
  </si>
  <si>
    <t>PET E333 3</t>
  </si>
  <si>
    <t>PET E333 + 5% Car 1</t>
  </si>
  <si>
    <t>PET E333 + 5% Car 2</t>
  </si>
  <si>
    <t>PET E333 + 5% Car 3</t>
  </si>
  <si>
    <t>SJ1 1</t>
  </si>
  <si>
    <t>SJ1 2</t>
  </si>
  <si>
    <t>SJ1 3</t>
  </si>
  <si>
    <t>SJ3 1</t>
  </si>
  <si>
    <t>SJ3 2</t>
  </si>
  <si>
    <t xml:space="preserve">SJ3 3 </t>
  </si>
  <si>
    <t>E187</t>
  </si>
  <si>
    <t xml:space="preserve">SJ1 2 </t>
  </si>
  <si>
    <t>SJ3 3</t>
  </si>
  <si>
    <t>DAD1 1</t>
  </si>
  <si>
    <t>DAD1 2</t>
  </si>
  <si>
    <t>DAD1 3</t>
  </si>
  <si>
    <t>DAD3 1</t>
  </si>
  <si>
    <t>DAD3 2</t>
  </si>
  <si>
    <t>DAD3 3</t>
  </si>
  <si>
    <t>DAD4 1</t>
  </si>
  <si>
    <t xml:space="preserve">DAD4 2 </t>
  </si>
  <si>
    <t>DAD4 3</t>
  </si>
  <si>
    <t>DAD6 1</t>
  </si>
  <si>
    <t>DAD6 2</t>
  </si>
  <si>
    <t>DAD6 3</t>
  </si>
  <si>
    <t>DAD10 1</t>
  </si>
  <si>
    <t>DAD10 2</t>
  </si>
  <si>
    <t>DAD10 3</t>
  </si>
  <si>
    <t>BM4 1</t>
  </si>
  <si>
    <t>BM4 2</t>
  </si>
  <si>
    <t xml:space="preserve">BM4 3 </t>
  </si>
  <si>
    <t xml:space="preserve">End group concentration </t>
  </si>
  <si>
    <t>End group concentration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</si>
</sst>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D18" sqref="D18"/>
    </sheetView>
  </sheetViews>
  <sheetFormatPr defaultRowHeight="15"/>
  <cols>
    <col min="1" max="1" width="17" customWidth="1"/>
    <col min="2" max="2" width="16.140625" customWidth="1"/>
    <col min="4" max="4" width="12.42578125" customWidth="1"/>
    <col min="6" max="6" width="24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38</v>
      </c>
    </row>
    <row r="2" spans="1:6">
      <c r="A2" t="s">
        <v>5</v>
      </c>
      <c r="B2">
        <v>61</v>
      </c>
      <c r="C2">
        <v>20.67</v>
      </c>
      <c r="D2">
        <v>7.0209999999999995E-2</v>
      </c>
      <c r="E2">
        <v>9.0050000000000005E-2</v>
      </c>
      <c r="F2">
        <f>((B2-C2)*E2/D2)</f>
        <v>51.726484831220631</v>
      </c>
    </row>
    <row r="3" spans="1:6">
      <c r="A3" t="s">
        <v>6</v>
      </c>
      <c r="B3">
        <v>73.5</v>
      </c>
      <c r="C3">
        <v>20.67</v>
      </c>
      <c r="D3">
        <v>9.9019999999999997E-2</v>
      </c>
      <c r="E3">
        <v>9.0050000000000005E-2</v>
      </c>
      <c r="F3">
        <f t="shared" ref="F3:F16" si="0">((B3-C3)*E3/D3)</f>
        <v>48.044248636639061</v>
      </c>
    </row>
    <row r="4" spans="1:6">
      <c r="A4" t="s">
        <v>7</v>
      </c>
      <c r="B4">
        <v>73.5</v>
      </c>
      <c r="C4">
        <v>20.67</v>
      </c>
      <c r="D4">
        <v>9.9419999999999994E-2</v>
      </c>
      <c r="E4">
        <v>9.0050000000000005E-2</v>
      </c>
      <c r="F4">
        <f t="shared" si="0"/>
        <v>47.85095051297526</v>
      </c>
    </row>
    <row r="6" spans="1:6">
      <c r="A6" t="s">
        <v>8</v>
      </c>
      <c r="B6">
        <v>46.5</v>
      </c>
      <c r="C6">
        <v>20.67</v>
      </c>
      <c r="D6">
        <v>9.9199999999999997E-2</v>
      </c>
      <c r="E6">
        <v>9.0050000000000005E-2</v>
      </c>
      <c r="F6">
        <f t="shared" si="0"/>
        <v>23.447494959677417</v>
      </c>
    </row>
    <row r="7" spans="1:6">
      <c r="A7" t="s">
        <v>9</v>
      </c>
      <c r="B7">
        <v>45</v>
      </c>
      <c r="C7">
        <v>20.67</v>
      </c>
      <c r="D7">
        <v>8.6999999999999994E-2</v>
      </c>
      <c r="E7">
        <v>9.0050000000000005E-2</v>
      </c>
      <c r="F7">
        <f t="shared" si="0"/>
        <v>25.182948275862074</v>
      </c>
    </row>
    <row r="8" spans="1:6">
      <c r="A8" t="s">
        <v>10</v>
      </c>
      <c r="B8">
        <v>50</v>
      </c>
      <c r="C8">
        <v>20.67</v>
      </c>
      <c r="D8">
        <v>9.4810000000000005E-2</v>
      </c>
      <c r="E8">
        <v>9.0050000000000005E-2</v>
      </c>
      <c r="F8">
        <f t="shared" si="0"/>
        <v>27.857467566712373</v>
      </c>
    </row>
    <row r="10" spans="1:6">
      <c r="A10" t="s">
        <v>11</v>
      </c>
      <c r="B10">
        <v>46</v>
      </c>
      <c r="C10">
        <v>20.67</v>
      </c>
      <c r="D10">
        <v>0.10144</v>
      </c>
      <c r="E10">
        <v>9.0050000000000005E-2</v>
      </c>
      <c r="F10">
        <f t="shared" si="0"/>
        <v>22.485868493690852</v>
      </c>
    </row>
    <row r="11" spans="1:6">
      <c r="A11" t="s">
        <v>12</v>
      </c>
      <c r="B11">
        <v>43.5</v>
      </c>
      <c r="C11">
        <v>20.67</v>
      </c>
      <c r="D11">
        <v>9.5039999999999999E-2</v>
      </c>
      <c r="E11">
        <v>9.0050000000000005E-2</v>
      </c>
      <c r="F11">
        <f t="shared" si="0"/>
        <v>21.631328914141417</v>
      </c>
    </row>
    <row r="12" spans="1:6">
      <c r="A12" t="s">
        <v>13</v>
      </c>
      <c r="B12">
        <v>52.5</v>
      </c>
      <c r="C12">
        <v>20.67</v>
      </c>
      <c r="D12">
        <v>0.10913</v>
      </c>
      <c r="E12">
        <v>9.0050000000000005E-2</v>
      </c>
      <c r="F12">
        <f t="shared" si="0"/>
        <v>26.264927151104185</v>
      </c>
    </row>
    <row r="14" spans="1:6">
      <c r="A14" t="s">
        <v>14</v>
      </c>
      <c r="B14">
        <v>35.5</v>
      </c>
      <c r="C14">
        <v>20.67</v>
      </c>
      <c r="D14">
        <v>0.10823000000000001</v>
      </c>
      <c r="E14">
        <v>9.0050000000000005E-2</v>
      </c>
      <c r="F14">
        <f t="shared" si="0"/>
        <v>12.338921740737318</v>
      </c>
    </row>
    <row r="15" spans="1:6">
      <c r="A15" t="s">
        <v>15</v>
      </c>
      <c r="B15">
        <v>36</v>
      </c>
      <c r="C15">
        <v>20.67</v>
      </c>
      <c r="D15">
        <v>7.2849999999999998E-2</v>
      </c>
      <c r="E15">
        <v>9.0050000000000005E-2</v>
      </c>
      <c r="F15">
        <f t="shared" si="0"/>
        <v>18.949437199725462</v>
      </c>
    </row>
    <row r="16" spans="1:6">
      <c r="A16" t="s">
        <v>16</v>
      </c>
      <c r="B16">
        <v>35</v>
      </c>
      <c r="C16">
        <v>20.67</v>
      </c>
      <c r="D16">
        <v>0.10267</v>
      </c>
      <c r="E16">
        <v>9.0050000000000005E-2</v>
      </c>
      <c r="F16">
        <f t="shared" si="0"/>
        <v>12.568583812213888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D24" sqref="D24"/>
    </sheetView>
  </sheetViews>
  <sheetFormatPr defaultRowHeight="15"/>
  <cols>
    <col min="1" max="1" width="16.5703125" customWidth="1"/>
    <col min="2" max="2" width="13.140625" customWidth="1"/>
    <col min="6" max="6" width="25.42578125" customWidth="1"/>
  </cols>
  <sheetData>
    <row r="1" spans="1:6">
      <c r="A1" t="s">
        <v>17</v>
      </c>
    </row>
    <row r="2" spans="1:6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38</v>
      </c>
    </row>
    <row r="3" spans="1:6">
      <c r="A3">
        <v>1</v>
      </c>
      <c r="B3">
        <v>112.5</v>
      </c>
      <c r="C3">
        <v>69.08</v>
      </c>
      <c r="D3">
        <v>0.12121999999999999</v>
      </c>
      <c r="E3">
        <v>9.1200000000000003E-2</v>
      </c>
      <c r="F3">
        <f>((B3-C3)*E3)/D3</f>
        <v>32.667084639498434</v>
      </c>
    </row>
    <row r="4" spans="1:6">
      <c r="A4">
        <v>2</v>
      </c>
      <c r="B4">
        <v>110</v>
      </c>
      <c r="C4">
        <v>69.08</v>
      </c>
      <c r="D4">
        <v>0.11508</v>
      </c>
      <c r="E4">
        <v>9.1200000000000003E-2</v>
      </c>
      <c r="F4">
        <f t="shared" ref="F4:F12" si="0">((B4-C4)*E4)/D4</f>
        <v>32.428779979144942</v>
      </c>
    </row>
    <row r="5" spans="1:6">
      <c r="A5">
        <v>3</v>
      </c>
      <c r="B5">
        <v>112</v>
      </c>
      <c r="C5">
        <v>69.08</v>
      </c>
      <c r="D5">
        <v>0.12956999999999999</v>
      </c>
      <c r="E5">
        <v>9.1200000000000003E-2</v>
      </c>
      <c r="F5">
        <f t="shared" si="0"/>
        <v>30.209956008335269</v>
      </c>
    </row>
    <row r="6" spans="1:6">
      <c r="A6">
        <v>4</v>
      </c>
      <c r="B6">
        <v>108.5</v>
      </c>
      <c r="C6">
        <v>69.08</v>
      </c>
      <c r="D6">
        <v>0.11382</v>
      </c>
      <c r="E6">
        <v>9.1200000000000003E-2</v>
      </c>
      <c r="F6">
        <f t="shared" si="0"/>
        <v>31.585872430152872</v>
      </c>
    </row>
    <row r="7" spans="1:6">
      <c r="A7">
        <v>5</v>
      </c>
      <c r="B7">
        <v>107.5</v>
      </c>
      <c r="C7">
        <v>69.08</v>
      </c>
      <c r="D7">
        <v>0.11286</v>
      </c>
      <c r="E7">
        <v>9.1200000000000003E-2</v>
      </c>
      <c r="F7">
        <f t="shared" si="0"/>
        <v>31.046464646464649</v>
      </c>
    </row>
    <row r="8" spans="1:6">
      <c r="A8">
        <v>6</v>
      </c>
      <c r="B8">
        <v>108.5</v>
      </c>
      <c r="C8">
        <v>69.08</v>
      </c>
      <c r="D8">
        <v>0.11871</v>
      </c>
      <c r="E8">
        <v>9.1200000000000003E-2</v>
      </c>
      <c r="F8">
        <f t="shared" si="0"/>
        <v>30.284761182714178</v>
      </c>
    </row>
    <row r="9" spans="1:6">
      <c r="A9">
        <v>7</v>
      </c>
      <c r="B9">
        <v>112.5</v>
      </c>
      <c r="C9">
        <v>69.08</v>
      </c>
      <c r="D9">
        <v>0.12204</v>
      </c>
      <c r="E9">
        <v>9.1200000000000003E-2</v>
      </c>
      <c r="F9">
        <f t="shared" si="0"/>
        <v>32.44759095378565</v>
      </c>
    </row>
    <row r="10" spans="1:6">
      <c r="A10">
        <v>8</v>
      </c>
      <c r="B10">
        <v>110</v>
      </c>
      <c r="C10">
        <v>69.08</v>
      </c>
      <c r="D10">
        <v>0.12443</v>
      </c>
      <c r="E10">
        <v>9.1200000000000003E-2</v>
      </c>
      <c r="F10">
        <f t="shared" si="0"/>
        <v>29.991995499477618</v>
      </c>
    </row>
    <row r="11" spans="1:6">
      <c r="A11">
        <v>9</v>
      </c>
      <c r="B11">
        <v>106</v>
      </c>
      <c r="C11">
        <v>69.08</v>
      </c>
      <c r="D11">
        <v>0.11641</v>
      </c>
      <c r="E11">
        <v>9.1200000000000003E-2</v>
      </c>
      <c r="F11">
        <f t="shared" si="0"/>
        <v>28.924525384417148</v>
      </c>
    </row>
    <row r="12" spans="1:6">
      <c r="A12">
        <v>10</v>
      </c>
      <c r="B12">
        <v>107.25</v>
      </c>
      <c r="C12">
        <v>69.08</v>
      </c>
      <c r="D12">
        <v>0.11247</v>
      </c>
      <c r="E12">
        <v>9.1200000000000003E-2</v>
      </c>
      <c r="F12">
        <f t="shared" si="0"/>
        <v>30.951400373432918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M22" sqref="M22"/>
    </sheetView>
  </sheetViews>
  <sheetFormatPr defaultRowHeight="15"/>
  <cols>
    <col min="1" max="1" width="9.140625" customWidth="1"/>
    <col min="2" max="2" width="15.5703125" customWidth="1"/>
    <col min="6" max="6" width="24.28515625" customWidth="1"/>
  </cols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38</v>
      </c>
    </row>
    <row r="2" spans="1:6">
      <c r="A2" t="s">
        <v>20</v>
      </c>
      <c r="B2">
        <v>78.2</v>
      </c>
      <c r="C2">
        <v>47.2</v>
      </c>
      <c r="D2">
        <v>0.11656999999999999</v>
      </c>
      <c r="E2">
        <v>8.6419999999999997E-2</v>
      </c>
      <c r="F2">
        <f>((B2-C2)*E2)/D2</f>
        <v>22.982070858711506</v>
      </c>
    </row>
    <row r="3" spans="1:6">
      <c r="A3" t="s">
        <v>21</v>
      </c>
      <c r="B3">
        <v>78</v>
      </c>
      <c r="C3">
        <v>47.2</v>
      </c>
      <c r="D3">
        <v>0.11582000000000001</v>
      </c>
      <c r="E3">
        <v>8.6419999999999997E-2</v>
      </c>
      <c r="F3">
        <f>((B3-C3)*E3)/D3</f>
        <v>22.98166119841132</v>
      </c>
    </row>
    <row r="4" spans="1:6">
      <c r="A4" t="s">
        <v>22</v>
      </c>
      <c r="B4">
        <v>80</v>
      </c>
      <c r="C4">
        <v>47.2</v>
      </c>
      <c r="D4">
        <v>0.11704000000000001</v>
      </c>
      <c r="E4">
        <v>8.6419999999999997E-2</v>
      </c>
      <c r="F4">
        <f>((B4-C4)*E4)/D4</f>
        <v>24.218865345181133</v>
      </c>
    </row>
    <row r="5" spans="1:6">
      <c r="A5" t="s">
        <v>23</v>
      </c>
      <c r="B5">
        <v>53.2</v>
      </c>
      <c r="C5">
        <v>47.2</v>
      </c>
      <c r="D5">
        <v>0.1162</v>
      </c>
      <c r="E5">
        <v>8.6419999999999997E-2</v>
      </c>
      <c r="F5">
        <f>((B5-C5)*E5)/D5</f>
        <v>4.4623063683304647</v>
      </c>
    </row>
    <row r="6" spans="1:6">
      <c r="A6" t="s">
        <v>24</v>
      </c>
      <c r="B6">
        <v>54.2</v>
      </c>
      <c r="C6">
        <v>47.2</v>
      </c>
      <c r="D6">
        <v>0.11513</v>
      </c>
      <c r="E6">
        <v>8.6419999999999997E-2</v>
      </c>
      <c r="F6">
        <f>((B6-C6)*E6)/D6</f>
        <v>5.2544080604534011</v>
      </c>
    </row>
    <row r="7" spans="1:6">
      <c r="A7" t="s">
        <v>25</v>
      </c>
      <c r="B7">
        <v>50</v>
      </c>
      <c r="C7">
        <v>47.2</v>
      </c>
      <c r="D7">
        <v>0.11738</v>
      </c>
      <c r="E7">
        <v>8.6419999999999997E-2</v>
      </c>
      <c r="F7">
        <f>((B7-C7)*E7)/D7</f>
        <v>2.0614755494973567</v>
      </c>
    </row>
    <row r="8" spans="1:6">
      <c r="A8" t="s">
        <v>26</v>
      </c>
      <c r="B8">
        <v>60</v>
      </c>
      <c r="C8">
        <v>47.2</v>
      </c>
      <c r="D8">
        <v>0.11645</v>
      </c>
      <c r="E8">
        <v>8.6419999999999997E-2</v>
      </c>
      <c r="F8">
        <f>((B8-C8)*E8)/D8</f>
        <v>9.4991498497209061</v>
      </c>
    </row>
    <row r="9" spans="1:6">
      <c r="A9" t="s">
        <v>27</v>
      </c>
      <c r="B9">
        <v>59.8</v>
      </c>
      <c r="C9">
        <v>47.2</v>
      </c>
      <c r="D9">
        <v>0.11534</v>
      </c>
      <c r="E9">
        <v>8.6419999999999997E-2</v>
      </c>
      <c r="F9">
        <f>((B9-C9)*E9)/D9</f>
        <v>9.4407144095716973</v>
      </c>
    </row>
    <row r="10" spans="1:6">
      <c r="A10" t="s">
        <v>28</v>
      </c>
      <c r="B10">
        <v>64.599999999999994</v>
      </c>
      <c r="C10">
        <v>47.2</v>
      </c>
      <c r="D10">
        <v>0.11747</v>
      </c>
      <c r="E10">
        <v>8.6419999999999997E-2</v>
      </c>
      <c r="F10">
        <f>((B10-C10)*E10)/D10</f>
        <v>12.800783178683911</v>
      </c>
    </row>
    <row r="11" spans="1:6">
      <c r="A11" t="s">
        <v>29</v>
      </c>
      <c r="B11">
        <v>59</v>
      </c>
      <c r="C11">
        <v>47.2</v>
      </c>
      <c r="D11">
        <v>0.11659</v>
      </c>
      <c r="E11">
        <v>8.6419999999999997E-2</v>
      </c>
      <c r="F11">
        <f>((B11-C11)*E11)/D11</f>
        <v>8.7465134231066095</v>
      </c>
    </row>
    <row r="12" spans="1:6">
      <c r="A12" t="s">
        <v>30</v>
      </c>
      <c r="B12">
        <v>54.2</v>
      </c>
      <c r="C12">
        <v>47.2</v>
      </c>
      <c r="D12">
        <v>0.11529</v>
      </c>
      <c r="E12">
        <v>8.6419999999999997E-2</v>
      </c>
      <c r="F12">
        <f>((B12-C12)*E12)/D12</f>
        <v>5.247115968427444</v>
      </c>
    </row>
    <row r="13" spans="1:6">
      <c r="A13" t="s">
        <v>31</v>
      </c>
      <c r="B13">
        <v>56</v>
      </c>
      <c r="C13">
        <v>47.2</v>
      </c>
      <c r="D13">
        <v>0.11781999999999999</v>
      </c>
      <c r="E13">
        <v>8.6419999999999997E-2</v>
      </c>
      <c r="F13">
        <f>((B13-C13)*E13)/D13</f>
        <v>6.4547275505007615</v>
      </c>
    </row>
    <row r="14" spans="1:6">
      <c r="A14" t="s">
        <v>32</v>
      </c>
      <c r="B14">
        <v>60</v>
      </c>
      <c r="C14">
        <v>47.2</v>
      </c>
      <c r="D14">
        <v>0.11826</v>
      </c>
      <c r="E14">
        <v>8.6419999999999997E-2</v>
      </c>
      <c r="F14">
        <f>((B14-C14)*E14)/D14</f>
        <v>9.3537628953154037</v>
      </c>
    </row>
    <row r="15" spans="1:6">
      <c r="A15" t="s">
        <v>33</v>
      </c>
      <c r="B15">
        <v>62.8</v>
      </c>
      <c r="C15">
        <v>47.2</v>
      </c>
      <c r="D15">
        <v>0.11545</v>
      </c>
      <c r="E15">
        <v>8.6419999999999997E-2</v>
      </c>
      <c r="F15">
        <f>((B15-C15)*E15)/D15</f>
        <v>11.677366825465564</v>
      </c>
    </row>
    <row r="16" spans="1:6">
      <c r="A16" t="s">
        <v>34</v>
      </c>
      <c r="B16">
        <v>60</v>
      </c>
      <c r="C16">
        <v>47.2</v>
      </c>
      <c r="D16">
        <v>0.10290000000000001</v>
      </c>
      <c r="E16">
        <v>8.6419999999999997E-2</v>
      </c>
      <c r="F16">
        <f>((B16-C16)*E16)/D16</f>
        <v>10.750009718172979</v>
      </c>
    </row>
    <row r="17" spans="1:6">
      <c r="A17" t="s">
        <v>35</v>
      </c>
      <c r="B17">
        <v>50</v>
      </c>
      <c r="C17">
        <v>47.2</v>
      </c>
      <c r="D17">
        <v>0.11908000000000001</v>
      </c>
      <c r="E17">
        <v>8.6419999999999997E-2</v>
      </c>
      <c r="F17">
        <f>((B17-C17)*E17)/D17</f>
        <v>2.0320456835740655</v>
      </c>
    </row>
    <row r="18" spans="1:6">
      <c r="A18" t="s">
        <v>36</v>
      </c>
      <c r="B18">
        <v>54.8</v>
      </c>
      <c r="C18">
        <v>47.2</v>
      </c>
      <c r="D18">
        <v>0.10435999999999999</v>
      </c>
      <c r="E18">
        <v>8.6419999999999997E-2</v>
      </c>
      <c r="F18">
        <f>((B18-C18)*E18)/D18</f>
        <v>6.2935224223840507</v>
      </c>
    </row>
    <row r="19" spans="1:6">
      <c r="A19" t="s">
        <v>37</v>
      </c>
      <c r="B19">
        <v>55</v>
      </c>
      <c r="C19">
        <v>47.2</v>
      </c>
      <c r="D19">
        <v>0.11842</v>
      </c>
      <c r="E19">
        <v>8.6419999999999997E-2</v>
      </c>
      <c r="F19">
        <f>((B19-C19)*E19)/D19</f>
        <v>5.6922479310927185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0"/>
  <sheetViews>
    <sheetView topLeftCell="A17" zoomScale="110" zoomScaleNormal="110" workbookViewId="0">
      <selection activeCell="F30" sqref="F30"/>
    </sheetView>
  </sheetViews>
  <sheetFormatPr defaultRowHeight="15"/>
  <cols>
    <col min="1" max="1" width="14.140625" customWidth="1"/>
    <col min="2" max="2" width="12.42578125" customWidth="1"/>
    <col min="6" max="6" width="25.7109375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8">
      <c r="A2" t="s">
        <v>11</v>
      </c>
      <c r="B2">
        <v>57.4</v>
      </c>
      <c r="C2">
        <v>24.13</v>
      </c>
      <c r="D2">
        <v>0.12794</v>
      </c>
      <c r="E2">
        <v>8.6400000000000005E-2</v>
      </c>
      <c r="F2">
        <f>((B2-C2)*E2)/D2</f>
        <v>22.467781772705955</v>
      </c>
    </row>
    <row r="3" spans="1:8">
      <c r="A3" t="s">
        <v>12</v>
      </c>
      <c r="B3">
        <v>55.5</v>
      </c>
      <c r="C3">
        <v>24.13</v>
      </c>
      <c r="D3">
        <v>0.10358000000000001</v>
      </c>
      <c r="E3">
        <v>8.6400000000000005E-2</v>
      </c>
      <c r="F3">
        <f>((B3-C3)*E3)/D3</f>
        <v>26.16690480787797</v>
      </c>
      <c r="H3">
        <f>AVERAGE(F2:F4)</f>
        <v>27.133307310127236</v>
      </c>
    </row>
    <row r="4" spans="1:8">
      <c r="A4" t="s">
        <v>13</v>
      </c>
      <c r="B4">
        <v>68.2</v>
      </c>
      <c r="C4">
        <v>24.13</v>
      </c>
      <c r="D4">
        <v>0.11620999999999999</v>
      </c>
      <c r="E4">
        <v>8.6400000000000005E-2</v>
      </c>
      <c r="F4">
        <f>((B4-C4)*E4)/D4</f>
        <v>32.765235349797791</v>
      </c>
    </row>
    <row r="5" spans="1:8">
      <c r="A5" t="s">
        <v>14</v>
      </c>
      <c r="B5">
        <v>46.8</v>
      </c>
      <c r="C5">
        <v>47.2</v>
      </c>
      <c r="D5">
        <v>0.11570999999999999</v>
      </c>
      <c r="E5">
        <v>8.6419999999999997E-2</v>
      </c>
      <c r="F5">
        <f>((B5-C5)*E5)/D5</f>
        <v>-0.29874686716792404</v>
      </c>
    </row>
    <row r="6" spans="1:8">
      <c r="A6" t="s">
        <v>15</v>
      </c>
      <c r="B6">
        <v>46</v>
      </c>
      <c r="C6">
        <v>47.2</v>
      </c>
      <c r="D6">
        <v>0.11191</v>
      </c>
      <c r="E6">
        <v>8.6419999999999997E-2</v>
      </c>
      <c r="F6">
        <f>((B6-C6)*E6)/D6</f>
        <v>-0.92667321955142745</v>
      </c>
      <c r="H6">
        <f>AVERAGE(F5:F7)</f>
        <v>-0.33458485334785565</v>
      </c>
    </row>
    <row r="7" spans="1:8">
      <c r="A7" t="s">
        <v>19</v>
      </c>
      <c r="B7">
        <v>47.5</v>
      </c>
      <c r="C7">
        <v>47.2</v>
      </c>
      <c r="D7">
        <v>0.11695999999999999</v>
      </c>
      <c r="E7">
        <v>8.6419999999999997E-2</v>
      </c>
      <c r="F7">
        <f>((B7-C7)*E7)/D7</f>
        <v>0.22166552667578451</v>
      </c>
    </row>
    <row r="9" spans="1:8">
      <c r="A9" t="s">
        <v>0</v>
      </c>
      <c r="B9" t="s">
        <v>1</v>
      </c>
      <c r="C9" t="s">
        <v>2</v>
      </c>
      <c r="D9" t="s">
        <v>3</v>
      </c>
      <c r="E9" t="s">
        <v>4</v>
      </c>
      <c r="F9" t="s">
        <v>39</v>
      </c>
    </row>
    <row r="10" spans="1:8">
      <c r="A10" t="s">
        <v>18</v>
      </c>
      <c r="B10">
        <v>80</v>
      </c>
      <c r="C10">
        <v>55.1</v>
      </c>
      <c r="D10">
        <v>0.12781000000000001</v>
      </c>
      <c r="E10">
        <v>9.1520000000000004E-2</v>
      </c>
      <c r="F10">
        <f>((B10-C10)*E10)/D10</f>
        <v>17.829966356310148</v>
      </c>
      <c r="H10">
        <f>AVERAGE(F10:F11)</f>
        <v>17.11728202872979</v>
      </c>
    </row>
    <row r="11" spans="1:8">
      <c r="A11" t="s">
        <v>13</v>
      </c>
      <c r="B11">
        <v>77.400000000000006</v>
      </c>
      <c r="C11">
        <v>55.1</v>
      </c>
      <c r="D11">
        <v>0.12441000000000001</v>
      </c>
      <c r="E11">
        <v>9.1520000000000004E-2</v>
      </c>
      <c r="F11">
        <f>((B11-C11)*E11)/D11</f>
        <v>16.404597701149427</v>
      </c>
    </row>
    <row r="12" spans="1:8">
      <c r="A12" t="s">
        <v>14</v>
      </c>
      <c r="B12">
        <v>60</v>
      </c>
      <c r="C12">
        <v>55.1</v>
      </c>
      <c r="D12">
        <v>0.12218</v>
      </c>
      <c r="E12">
        <v>9.1520000000000004E-2</v>
      </c>
      <c r="F12">
        <f>((B12-C12)*E12)/D12</f>
        <v>3.6703879522016689</v>
      </c>
    </row>
    <row r="13" spans="1:8">
      <c r="A13" t="s">
        <v>15</v>
      </c>
      <c r="B13">
        <v>60</v>
      </c>
      <c r="C13">
        <v>55.1</v>
      </c>
      <c r="D13">
        <v>0.12589</v>
      </c>
      <c r="E13">
        <v>9.1520000000000004E-2</v>
      </c>
      <c r="F13">
        <f>((B13-C13)*E13)/D13</f>
        <v>3.5622209865755812</v>
      </c>
      <c r="H13">
        <f>AVERAGE(F12:F14)</f>
        <v>2.147157792951945</v>
      </c>
    </row>
    <row r="14" spans="1:8">
      <c r="A14" t="s">
        <v>19</v>
      </c>
      <c r="B14">
        <v>54</v>
      </c>
      <c r="C14">
        <v>55.1</v>
      </c>
      <c r="D14">
        <v>0.12725</v>
      </c>
      <c r="E14">
        <v>9.1520000000000004E-2</v>
      </c>
      <c r="F14">
        <f>((B14-C14)*E14)/D14</f>
        <v>-0.7911355599214156</v>
      </c>
    </row>
    <row r="16" spans="1:8">
      <c r="A16" t="s">
        <v>0</v>
      </c>
      <c r="B16" t="s">
        <v>1</v>
      </c>
      <c r="C16" t="s">
        <v>2</v>
      </c>
      <c r="D16" t="s">
        <v>3</v>
      </c>
      <c r="E16" t="s">
        <v>4</v>
      </c>
    </row>
    <row r="17" spans="1:8">
      <c r="A17" t="s">
        <v>11</v>
      </c>
      <c r="B17">
        <v>78.8</v>
      </c>
      <c r="C17">
        <v>55.17</v>
      </c>
      <c r="D17">
        <v>0.12403</v>
      </c>
      <c r="E17">
        <v>8.9980000000000004E-2</v>
      </c>
      <c r="F17">
        <f>((B17-C17)*E17)/D17</f>
        <v>17.142847698137547</v>
      </c>
    </row>
    <row r="18" spans="1:8">
      <c r="A18" t="s">
        <v>18</v>
      </c>
      <c r="B18">
        <v>77.599999999999994</v>
      </c>
      <c r="C18">
        <v>55.17</v>
      </c>
      <c r="D18">
        <v>0.12293</v>
      </c>
      <c r="E18">
        <v>8.9980000000000004E-2</v>
      </c>
      <c r="F18">
        <f>((B18-C18)*E18)/D18</f>
        <v>16.417891482957778</v>
      </c>
      <c r="H18">
        <f>AVERAGE(F17:F19)</f>
        <v>15.791091725793194</v>
      </c>
    </row>
    <row r="19" spans="1:8">
      <c r="A19" t="s">
        <v>13</v>
      </c>
      <c r="B19">
        <v>75</v>
      </c>
      <c r="C19">
        <v>55.17</v>
      </c>
      <c r="D19">
        <v>0.12917999999999999</v>
      </c>
      <c r="E19">
        <v>8.9980000000000004E-2</v>
      </c>
      <c r="F19">
        <f>((B19-C19)*E19)/D19</f>
        <v>13.812535996284256</v>
      </c>
    </row>
    <row r="20" spans="1:8">
      <c r="A20" t="s">
        <v>14</v>
      </c>
      <c r="B20">
        <v>54.2</v>
      </c>
      <c r="C20">
        <v>55.17</v>
      </c>
      <c r="D20">
        <v>0.12759000000000001</v>
      </c>
      <c r="E20">
        <v>8.9980000000000004E-2</v>
      </c>
      <c r="F20">
        <f>((B20-C20)*E20)/D20</f>
        <v>-0.68407085194764394</v>
      </c>
    </row>
    <row r="21" spans="1:8">
      <c r="A21" t="s">
        <v>15</v>
      </c>
      <c r="B21">
        <v>55</v>
      </c>
      <c r="C21">
        <v>55.17</v>
      </c>
      <c r="D21">
        <v>0.12529000000000001</v>
      </c>
      <c r="E21">
        <v>8.9980000000000004E-2</v>
      </c>
      <c r="F21">
        <f>((B21-C21)*E21)/D21</f>
        <v>-0.1220895522388072</v>
      </c>
      <c r="H21">
        <f>AVERAGE(F20:F22)</f>
        <v>-0.21278964448504722</v>
      </c>
    </row>
    <row r="22" spans="1:8">
      <c r="A22" t="s">
        <v>19</v>
      </c>
      <c r="B22">
        <v>55.4</v>
      </c>
      <c r="C22">
        <v>55.17</v>
      </c>
      <c r="D22">
        <v>0.12334000000000001</v>
      </c>
      <c r="E22">
        <v>8.9980000000000004E-2</v>
      </c>
      <c r="F22">
        <f>((B22-C22)*E22)/D22</f>
        <v>0.16779147073130954</v>
      </c>
    </row>
    <row r="24" spans="1:8">
      <c r="A24" t="s">
        <v>0</v>
      </c>
      <c r="B24" t="s">
        <v>1</v>
      </c>
      <c r="C24" t="s">
        <v>2</v>
      </c>
      <c r="D24" t="s">
        <v>3</v>
      </c>
      <c r="E24" t="s">
        <v>4</v>
      </c>
    </row>
    <row r="25" spans="1:8">
      <c r="A25" t="s">
        <v>11</v>
      </c>
      <c r="B25">
        <v>39.200000000000003</v>
      </c>
      <c r="C25">
        <v>13.6</v>
      </c>
      <c r="D25">
        <v>0.1172</v>
      </c>
      <c r="E25">
        <v>8.5648000000000002E-2</v>
      </c>
      <c r="F25">
        <f t="shared" ref="F25:F30" si="0">((B25-C25)*E25)/D25</f>
        <v>18.708095563139935</v>
      </c>
    </row>
    <row r="26" spans="1:8">
      <c r="A26" t="s">
        <v>18</v>
      </c>
      <c r="B26">
        <v>44.5</v>
      </c>
      <c r="C26">
        <v>13.6</v>
      </c>
      <c r="D26">
        <v>0.12051000000000001</v>
      </c>
      <c r="E26">
        <v>8.5648000000000002E-2</v>
      </c>
      <c r="F26">
        <f t="shared" si="0"/>
        <v>21.961025641025639</v>
      </c>
      <c r="H26">
        <f>AVERAGE(F25:F27)</f>
        <v>19.916194846864297</v>
      </c>
    </row>
    <row r="27" spans="1:8">
      <c r="A27" t="s">
        <v>13</v>
      </c>
      <c r="B27">
        <v>40</v>
      </c>
      <c r="C27">
        <v>13.6</v>
      </c>
      <c r="D27">
        <v>0.11851</v>
      </c>
      <c r="E27">
        <v>8.5648000000000002E-2</v>
      </c>
      <c r="F27">
        <f t="shared" si="0"/>
        <v>19.079463336427306</v>
      </c>
    </row>
    <row r="28" spans="1:8">
      <c r="A28" t="s">
        <v>14</v>
      </c>
      <c r="B28">
        <v>25.2</v>
      </c>
      <c r="C28">
        <v>13.6</v>
      </c>
      <c r="D28">
        <v>0.11767</v>
      </c>
      <c r="E28">
        <v>8.5648000000000002E-2</v>
      </c>
      <c r="F28">
        <f t="shared" si="0"/>
        <v>8.4432463669584426</v>
      </c>
    </row>
    <row r="29" spans="1:8">
      <c r="A29" t="s">
        <v>15</v>
      </c>
      <c r="B29">
        <v>26.5</v>
      </c>
      <c r="C29">
        <v>13.6</v>
      </c>
      <c r="D29">
        <v>0.11461</v>
      </c>
      <c r="E29">
        <v>8.5648000000000002E-2</v>
      </c>
      <c r="F29">
        <f t="shared" si="0"/>
        <v>9.6401640345519599</v>
      </c>
      <c r="H29">
        <f>AVERAGE(F28:F30)</f>
        <v>9.4903689518833492</v>
      </c>
    </row>
    <row r="30" spans="1:8">
      <c r="A30" t="s">
        <v>19</v>
      </c>
      <c r="B30">
        <v>28</v>
      </c>
      <c r="C30">
        <v>13.6</v>
      </c>
      <c r="D30">
        <v>0.11873</v>
      </c>
      <c r="E30">
        <v>8.5648000000000002E-2</v>
      </c>
      <c r="F30">
        <f t="shared" si="0"/>
        <v>10.387696454139645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24"/>
  <sheetViews>
    <sheetView workbookViewId="0">
      <selection activeCell="K21" sqref="K21"/>
    </sheetView>
  </sheetViews>
  <sheetFormatPr defaultRowHeight="15"/>
  <sheetData>
    <row r="1" spans="1:8">
      <c r="A1" t="s">
        <v>11</v>
      </c>
      <c r="B1">
        <v>57.4</v>
      </c>
      <c r="C1">
        <v>24.13</v>
      </c>
      <c r="D1">
        <v>0.12794</v>
      </c>
      <c r="E1">
        <v>8.6400000000000005E-2</v>
      </c>
      <c r="F1">
        <v>22.467781772705955</v>
      </c>
    </row>
    <row r="2" spans="1:8">
      <c r="A2" t="s">
        <v>12</v>
      </c>
      <c r="B2">
        <v>55.5</v>
      </c>
      <c r="C2">
        <v>24.13</v>
      </c>
      <c r="D2">
        <v>0.10358000000000001</v>
      </c>
      <c r="E2">
        <v>8.6400000000000005E-2</v>
      </c>
      <c r="F2">
        <v>26.16690480787797</v>
      </c>
    </row>
    <row r="3" spans="1:8">
      <c r="A3" t="s">
        <v>13</v>
      </c>
      <c r="B3">
        <v>68.2</v>
      </c>
      <c r="C3">
        <v>24.13</v>
      </c>
      <c r="D3">
        <v>0.11620999999999999</v>
      </c>
      <c r="E3">
        <v>8.6400000000000005E-2</v>
      </c>
      <c r="F3">
        <v>32.765235349797791</v>
      </c>
    </row>
    <row r="4" spans="1:8">
      <c r="A4" t="s">
        <v>18</v>
      </c>
      <c r="B4">
        <v>80</v>
      </c>
      <c r="C4">
        <v>55.1</v>
      </c>
      <c r="D4">
        <v>0.12781000000000001</v>
      </c>
      <c r="E4">
        <v>9.1520000000000004E-2</v>
      </c>
      <c r="F4">
        <v>17.829966356310148</v>
      </c>
    </row>
    <row r="5" spans="1:8">
      <c r="A5" t="s">
        <v>13</v>
      </c>
      <c r="B5">
        <v>77.400000000000006</v>
      </c>
      <c r="C5">
        <v>55.1</v>
      </c>
      <c r="D5">
        <v>0.12441000000000001</v>
      </c>
      <c r="E5">
        <v>9.1520000000000004E-2</v>
      </c>
      <c r="F5">
        <v>16.404597701149427</v>
      </c>
      <c r="H5">
        <f>AVERAGE(F1:F11)</f>
        <v>20.250576882346703</v>
      </c>
    </row>
    <row r="6" spans="1:8">
      <c r="A6" t="s">
        <v>11</v>
      </c>
      <c r="B6">
        <v>78.8</v>
      </c>
      <c r="C6">
        <v>55.17</v>
      </c>
      <c r="D6">
        <v>0.12403</v>
      </c>
      <c r="E6">
        <v>8.9980000000000004E-2</v>
      </c>
      <c r="F6">
        <v>17.142847698137547</v>
      </c>
    </row>
    <row r="7" spans="1:8">
      <c r="A7" t="s">
        <v>18</v>
      </c>
      <c r="B7">
        <v>77.599999999999994</v>
      </c>
      <c r="C7">
        <v>55.17</v>
      </c>
      <c r="D7">
        <v>0.12293</v>
      </c>
      <c r="E7">
        <v>8.9980000000000004E-2</v>
      </c>
      <c r="F7">
        <v>16.417891482957778</v>
      </c>
    </row>
    <row r="8" spans="1:8">
      <c r="A8" t="s">
        <v>13</v>
      </c>
      <c r="B8">
        <v>75</v>
      </c>
      <c r="C8">
        <v>55.17</v>
      </c>
      <c r="D8">
        <v>0.12917999999999999</v>
      </c>
      <c r="E8">
        <v>8.9980000000000004E-2</v>
      </c>
      <c r="F8">
        <v>13.812535996284256</v>
      </c>
    </row>
    <row r="9" spans="1:8">
      <c r="A9" t="s">
        <v>11</v>
      </c>
      <c r="B9">
        <v>39.200000000000003</v>
      </c>
      <c r="C9">
        <v>13.6</v>
      </c>
      <c r="D9">
        <v>0.1172</v>
      </c>
      <c r="E9">
        <v>8.5648000000000002E-2</v>
      </c>
      <c r="F9">
        <v>18.708095563139935</v>
      </c>
    </row>
    <row r="10" spans="1:8">
      <c r="A10" t="s">
        <v>18</v>
      </c>
      <c r="B10">
        <v>44.5</v>
      </c>
      <c r="C10">
        <v>13.6</v>
      </c>
      <c r="D10">
        <v>0.12051000000000001</v>
      </c>
      <c r="E10">
        <v>8.5648000000000002E-2</v>
      </c>
      <c r="F10">
        <v>21.961025641025639</v>
      </c>
    </row>
    <row r="11" spans="1:8">
      <c r="A11" t="s">
        <v>13</v>
      </c>
      <c r="B11">
        <v>40</v>
      </c>
      <c r="C11">
        <v>13.6</v>
      </c>
      <c r="D11">
        <v>0.11851</v>
      </c>
      <c r="E11">
        <v>8.5648000000000002E-2</v>
      </c>
      <c r="F11">
        <v>19.079463336427306</v>
      </c>
    </row>
    <row r="13" spans="1:8">
      <c r="A13" t="s">
        <v>14</v>
      </c>
      <c r="B13">
        <v>46.8</v>
      </c>
      <c r="C13">
        <v>47.2</v>
      </c>
      <c r="D13">
        <v>0.11570999999999999</v>
      </c>
      <c r="E13">
        <v>8.6419999999999997E-2</v>
      </c>
      <c r="F13">
        <v>-0.29874686716792404</v>
      </c>
    </row>
    <row r="14" spans="1:8">
      <c r="A14" t="s">
        <v>15</v>
      </c>
      <c r="B14">
        <v>46</v>
      </c>
      <c r="C14">
        <v>47.2</v>
      </c>
      <c r="D14">
        <v>0.11191</v>
      </c>
      <c r="E14">
        <v>8.6419999999999997E-2</v>
      </c>
      <c r="F14">
        <v>-0.92667321955142745</v>
      </c>
    </row>
    <row r="15" spans="1:8">
      <c r="A15" t="s">
        <v>19</v>
      </c>
      <c r="B15">
        <v>47.5</v>
      </c>
      <c r="C15">
        <v>47.2</v>
      </c>
      <c r="D15">
        <v>0.11695999999999999</v>
      </c>
      <c r="E15">
        <v>8.6419999999999997E-2</v>
      </c>
      <c r="F15">
        <v>0.22166552667578451</v>
      </c>
    </row>
    <row r="16" spans="1:8">
      <c r="A16" t="s">
        <v>14</v>
      </c>
      <c r="B16">
        <v>60</v>
      </c>
      <c r="C16">
        <v>55.1</v>
      </c>
      <c r="D16">
        <v>0.12218</v>
      </c>
      <c r="E16">
        <v>9.1520000000000004E-2</v>
      </c>
      <c r="F16">
        <v>3.6703879522016689</v>
      </c>
    </row>
    <row r="17" spans="1:8">
      <c r="A17" t="s">
        <v>15</v>
      </c>
      <c r="B17">
        <v>60</v>
      </c>
      <c r="C17">
        <v>55.1</v>
      </c>
      <c r="D17">
        <v>0.12589</v>
      </c>
      <c r="E17">
        <v>9.1520000000000004E-2</v>
      </c>
      <c r="F17">
        <v>3.5622209865755812</v>
      </c>
    </row>
    <row r="18" spans="1:8">
      <c r="A18" t="s">
        <v>19</v>
      </c>
      <c r="B18">
        <v>54</v>
      </c>
      <c r="C18">
        <v>55.1</v>
      </c>
      <c r="D18">
        <v>0.12725</v>
      </c>
      <c r="E18">
        <v>9.1520000000000004E-2</v>
      </c>
      <c r="F18">
        <v>-0.7911355599214156</v>
      </c>
    </row>
    <row r="19" spans="1:8">
      <c r="A19" t="s">
        <v>14</v>
      </c>
      <c r="B19">
        <v>54.2</v>
      </c>
      <c r="C19">
        <v>55.17</v>
      </c>
      <c r="D19">
        <v>0.12759000000000001</v>
      </c>
      <c r="E19">
        <v>8.9980000000000004E-2</v>
      </c>
      <c r="F19">
        <v>-0.68407085194764394</v>
      </c>
      <c r="H19">
        <f>AVERAGE(F13:F24)</f>
        <v>2.7725380617505979</v>
      </c>
    </row>
    <row r="20" spans="1:8">
      <c r="A20" t="s">
        <v>15</v>
      </c>
      <c r="B20">
        <v>55</v>
      </c>
      <c r="C20">
        <v>55.17</v>
      </c>
      <c r="D20">
        <v>0.12529000000000001</v>
      </c>
      <c r="E20">
        <v>8.9980000000000004E-2</v>
      </c>
      <c r="F20">
        <v>-0.1220895522388072</v>
      </c>
    </row>
    <row r="21" spans="1:8">
      <c r="A21" t="s">
        <v>19</v>
      </c>
      <c r="B21">
        <v>55.4</v>
      </c>
      <c r="C21">
        <v>55.17</v>
      </c>
      <c r="D21">
        <v>0.12334000000000001</v>
      </c>
      <c r="E21">
        <v>8.9980000000000004E-2</v>
      </c>
      <c r="F21">
        <v>0.16779147073130954</v>
      </c>
    </row>
    <row r="22" spans="1:8">
      <c r="A22" t="s">
        <v>14</v>
      </c>
      <c r="B22">
        <v>25.2</v>
      </c>
      <c r="C22">
        <v>13.6</v>
      </c>
      <c r="D22">
        <v>0.11767</v>
      </c>
      <c r="E22">
        <v>8.5648000000000002E-2</v>
      </c>
      <c r="F22">
        <v>8.4432463669584426</v>
      </c>
    </row>
    <row r="23" spans="1:8">
      <c r="A23" t="s">
        <v>15</v>
      </c>
      <c r="B23">
        <v>26.5</v>
      </c>
      <c r="C23">
        <v>13.6</v>
      </c>
      <c r="D23">
        <v>0.11461</v>
      </c>
      <c r="E23">
        <v>8.5648000000000002E-2</v>
      </c>
      <c r="F23">
        <v>9.6401640345519599</v>
      </c>
    </row>
    <row r="24" spans="1:8">
      <c r="A24" t="s">
        <v>19</v>
      </c>
      <c r="B24">
        <v>28</v>
      </c>
      <c r="C24">
        <v>13.6</v>
      </c>
      <c r="D24">
        <v>0.11873</v>
      </c>
      <c r="E24">
        <v>8.5648000000000002E-2</v>
      </c>
      <c r="F24">
        <v>10.387696454139645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Initial samples</vt:lpstr>
      <vt:lpstr>E187 - Repeats</vt:lpstr>
      <vt:lpstr>DAD and BM4 Films</vt:lpstr>
      <vt:lpstr>SJ1 and SJ3 Batches</vt:lpstr>
      <vt:lpstr>SJ1 and SJ3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2014-04-08T22:34:44Z</dcterms:created>
  <dcterms:modified xsi:type="dcterms:W3CDTF">2015-09-12T21:47:12Z</dcterms:modified>
</cp:coreProperties>
</file>